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iroma\Downloads\"/>
    </mc:Choice>
  </mc:AlternateContent>
  <xr:revisionPtr revIDLastSave="0" documentId="13_ncr:1_{5B2F1CEE-0C57-483C-9C62-84337D79197F}"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s>
  <definedNames>
    <definedName name="_xlnm.Print_Area" localSheetId="0">Sheet1!$A$1:$Q$41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 r="C19" i="2"/>
  <c r="C20" i="2"/>
  <c r="C21" i="2"/>
  <c r="C11" i="2"/>
  <c r="C22" i="2"/>
  <c r="C23" i="2"/>
  <c r="C24" i="2"/>
  <c r="C12" i="2"/>
  <c r="C13" i="2"/>
  <c r="C14" i="2"/>
  <c r="C5" i="2"/>
  <c r="C6" i="2"/>
  <c r="C7" i="2"/>
  <c r="C2" i="2"/>
  <c r="M38" i="1" s="1"/>
  <c r="C3" i="2"/>
  <c r="C4" i="2"/>
  <c r="C34" i="2"/>
  <c r="C35" i="2"/>
  <c r="C36" i="2"/>
  <c r="C37" i="2"/>
  <c r="C31" i="2"/>
  <c r="C32" i="2"/>
  <c r="C15" i="2"/>
  <c r="C25" i="2"/>
  <c r="C26" i="2"/>
  <c r="C8" i="2"/>
  <c r="C9" i="2"/>
  <c r="C10" i="2"/>
  <c r="C27" i="2"/>
  <c r="C28" i="2"/>
  <c r="C29" i="2"/>
  <c r="C30" i="2"/>
  <c r="C33" i="2"/>
  <c r="C16" i="2"/>
  <c r="C17" i="2"/>
  <c r="M36" i="1" l="1"/>
</calcChain>
</file>

<file path=xl/sharedStrings.xml><?xml version="1.0" encoding="utf-8"?>
<sst xmlns="http://schemas.openxmlformats.org/spreadsheetml/2006/main" count="211" uniqueCount="186">
  <si>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</si>
  <si>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</si>
  <si>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</si>
  <si>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</si>
  <si>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</si>
  <si>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</si>
  <si>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</si>
  <si>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</si>
  <si>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</si>
  <si>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</si>
  <si>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</si>
  <si>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</si>
  <si>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</si>
  <si>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</si>
  <si>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</si>
  <si>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</si>
  <si>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</si>
  <si>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</si>
  <si>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</si>
  <si>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</si>
  <si>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</si>
  <si>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</si>
  <si>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</si>
  <si>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</si>
  <si>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</si>
  <si>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洋書／生物</t>
    <rPh sb="0" eb="2">
      <t>ヨウショ</t>
    </rPh>
    <rPh sb="3" eb="5">
      <t>セイブツ</t>
    </rPh>
    <phoneticPr fontId="2"/>
  </si>
  <si>
    <t>世界で最も定評のある細胞生物学のテキスト。８年ぶりの大幅改訂！</t>
    <rPh sb="22" eb="23">
      <t>ネン</t>
    </rPh>
    <rPh sb="26" eb="28">
      <t>オオハバ</t>
    </rPh>
    <rPh sb="28" eb="30">
      <t>カイテイ</t>
    </rPh>
    <phoneticPr fontId="2"/>
  </si>
  <si>
    <t>Molecular Biology of theCell 7th ed./ISE.</t>
    <phoneticPr fontId="2"/>
  </si>
  <si>
    <t>Bruce Alberts, Rebecca Heald　他</t>
    <rPh sb="29" eb="30">
      <t>ホカ</t>
    </rPh>
    <phoneticPr fontId="2"/>
  </si>
  <si>
    <t>W.W. Norton &amp; Co.</t>
    <phoneticPr fontId="2"/>
  </si>
  <si>
    <t>Janeway's Immunobiology 10th ed. ISE.</t>
    <phoneticPr fontId="2"/>
  </si>
  <si>
    <t>Kenneth M Murphy,Casey　Weaver,Leslie J Berg</t>
    <phoneticPr fontId="2"/>
  </si>
  <si>
    <t>洋書／医学</t>
    <rPh sb="0" eb="2">
      <t>ヨウショ</t>
    </rPh>
    <rPh sb="3" eb="5">
      <t>イガク</t>
    </rPh>
    <phoneticPr fontId="2"/>
  </si>
  <si>
    <t>免疫生物学のベストセラー。SARS-CoV-2、cGAS/STING経路など新たなトピックも収載。</t>
    <rPh sb="0" eb="2">
      <t>メンエキ</t>
    </rPh>
    <rPh sb="2" eb="4">
      <t>セイブツ</t>
    </rPh>
    <rPh sb="4" eb="5">
      <t>ガク</t>
    </rPh>
    <phoneticPr fontId="2"/>
  </si>
  <si>
    <t>人はどこまで合理的か　上下</t>
    <rPh sb="12" eb="13">
      <t>ゲ</t>
    </rPh>
    <phoneticPr fontId="2"/>
  </si>
  <si>
    <t>各2,090</t>
    <rPh sb="0" eb="1">
      <t>カク</t>
    </rPh>
    <phoneticPr fontId="2"/>
  </si>
  <si>
    <t>心理</t>
    <rPh sb="0" eb="2">
      <t>シンリ</t>
    </rPh>
    <phoneticPr fontId="2"/>
  </si>
  <si>
    <t>スティーヴン・ピンカー、最強の合理的思考ツール群を解説・伝授！</t>
    <phoneticPr fontId="2"/>
  </si>
  <si>
    <t>スティーブン・ピンカー著／橘明美　訳</t>
    <rPh sb="11" eb="12">
      <t>チョ</t>
    </rPh>
    <rPh sb="17" eb="18">
      <t>ヤク</t>
    </rPh>
    <phoneticPr fontId="2"/>
  </si>
  <si>
    <t>草思社</t>
    <rPh sb="0" eb="1">
      <t>クサ</t>
    </rPh>
    <rPh sb="1" eb="2">
      <t>オモ</t>
    </rPh>
    <rPh sb="2" eb="3">
      <t>シャ</t>
    </rPh>
    <phoneticPr fontId="2"/>
  </si>
  <si>
    <t>大学の学習支援　Ｑ＆Ａ</t>
    <phoneticPr fontId="2"/>
  </si>
  <si>
    <t>清水栄子／中井俊樹　編</t>
    <phoneticPr fontId="2"/>
  </si>
  <si>
    <t>玉川大学出版部</t>
    <phoneticPr fontId="2"/>
  </si>
  <si>
    <t>教育／高等教育</t>
    <rPh sb="0" eb="2">
      <t>キョウイク</t>
    </rPh>
    <rPh sb="3" eb="5">
      <t>コウトウ</t>
    </rPh>
    <rPh sb="5" eb="7">
      <t>キョウイク</t>
    </rPh>
    <phoneticPr fontId="2"/>
  </si>
  <si>
    <t>学習支援に携わる教職員必携の書</t>
    <phoneticPr fontId="2"/>
  </si>
  <si>
    <t>美術の物語</t>
    <phoneticPr fontId="2"/>
  </si>
  <si>
    <t>エルンスト・H・ゴンブリッチ</t>
    <phoneticPr fontId="2"/>
  </si>
  <si>
    <t>河出書房新社</t>
    <rPh sb="0" eb="2">
      <t>カワデ</t>
    </rPh>
    <rPh sb="2" eb="4">
      <t>ショボウ</t>
    </rPh>
    <rPh sb="4" eb="6">
      <t>シンシャ</t>
    </rPh>
    <phoneticPr fontId="2"/>
  </si>
  <si>
    <t>芸術</t>
    <rPh sb="0" eb="2">
      <t>ゲイジュツ</t>
    </rPh>
    <phoneticPr fontId="2"/>
  </si>
  <si>
    <t>NHK「あさイチ」で原田マハが絶賛し大反響！</t>
    <phoneticPr fontId="2"/>
  </si>
  <si>
    <t>日本近代建築人名総覧　増補版</t>
    <phoneticPr fontId="2"/>
  </si>
  <si>
    <t>堀勇良</t>
    <phoneticPr fontId="2"/>
  </si>
  <si>
    <t>中央公論新社</t>
    <rPh sb="0" eb="2">
      <t>チュウオウ</t>
    </rPh>
    <rPh sb="2" eb="4">
      <t>コウロン</t>
    </rPh>
    <rPh sb="4" eb="6">
      <t>シンシャ</t>
    </rPh>
    <phoneticPr fontId="2"/>
  </si>
  <si>
    <t>建築</t>
    <rPh sb="0" eb="2">
      <t>ケンチク</t>
    </rPh>
    <phoneticPr fontId="2"/>
  </si>
  <si>
    <t>日本の近代建築の基礎を築き、発展に力を尽くした建築人たちの成果が一冊に！</t>
    <rPh sb="23" eb="25">
      <t>ケンチク</t>
    </rPh>
    <rPh sb="29" eb="31">
      <t>セイカ</t>
    </rPh>
    <rPh sb="32" eb="34">
      <t>イッサツ</t>
    </rPh>
    <phoneticPr fontId="2"/>
  </si>
  <si>
    <t>世界大地図帳 九訂版</t>
    <phoneticPr fontId="2"/>
  </si>
  <si>
    <t>梅棹忠夫ほか　監修</t>
    <rPh sb="7" eb="9">
      <t>カンシュウ</t>
    </rPh>
    <phoneticPr fontId="2"/>
  </si>
  <si>
    <t>平凡社</t>
    <rPh sb="0" eb="3">
      <t>ヘイボンシャ</t>
    </rPh>
    <phoneticPr fontId="2"/>
  </si>
  <si>
    <t>ワイドビューですっきり世界がわかる、日本で最も精密で美しい大地図帳の改訂版</t>
    <phoneticPr fontId="2"/>
  </si>
  <si>
    <t>地理／地図</t>
    <rPh sb="0" eb="2">
      <t>チリ</t>
    </rPh>
    <rPh sb="3" eb="5">
      <t>チズ</t>
    </rPh>
    <phoneticPr fontId="2"/>
  </si>
  <si>
    <t>南部プラザ</t>
  </si>
  <si>
    <t>052-781-5031</t>
  </si>
  <si>
    <t>052-781-5019</t>
  </si>
  <si>
    <t>ブックスフロンテ</t>
  </si>
  <si>
    <t>052-781-9819</t>
  </si>
  <si>
    <t>052-781-9073</t>
  </si>
  <si>
    <t>医学部書籍</t>
  </si>
  <si>
    <t>052-731-6815</t>
  </si>
  <si>
    <t>052-731-4410</t>
  </si>
  <si>
    <t>大幸店</t>
  </si>
  <si>
    <t>CamPla</t>
  </si>
  <si>
    <t>052-731-6061</t>
  </si>
  <si>
    <t>052-731-8726</t>
  </si>
  <si>
    <t>ｅＭ</t>
  </si>
  <si>
    <t>0566-26-2704</t>
  </si>
  <si>
    <t>0566-36-5465</t>
  </si>
  <si>
    <t>山の畑店</t>
    <rPh sb="3" eb="4">
      <t>テン</t>
    </rPh>
    <phoneticPr fontId="16"/>
  </si>
  <si>
    <t>052-881-5904</t>
  </si>
  <si>
    <t>052-881-5921</t>
  </si>
  <si>
    <t>川澄店</t>
    <rPh sb="0" eb="2">
      <t>カワスミ</t>
    </rPh>
    <phoneticPr fontId="16"/>
  </si>
  <si>
    <t>052-852-7346</t>
  </si>
  <si>
    <t>052-852-7347</t>
  </si>
  <si>
    <t>田辺通店</t>
    <rPh sb="0" eb="2">
      <t>タナベ</t>
    </rPh>
    <rPh sb="2" eb="3">
      <t>トオ</t>
    </rPh>
    <phoneticPr fontId="16"/>
  </si>
  <si>
    <t>052-835-6864</t>
  </si>
  <si>
    <t>購買書籍部</t>
    <rPh sb="0" eb="2">
      <t>コウバイ</t>
    </rPh>
    <rPh sb="2" eb="4">
      <t>ショセキ</t>
    </rPh>
    <rPh sb="4" eb="5">
      <t>ブ</t>
    </rPh>
    <phoneticPr fontId="16"/>
  </si>
  <si>
    <t>0561-61-0977</t>
  </si>
  <si>
    <t>0561-61-1210</t>
  </si>
  <si>
    <t>看護学部店</t>
    <rPh sb="0" eb="2">
      <t>カンゴ</t>
    </rPh>
    <rPh sb="2" eb="4">
      <t>ガクブ</t>
    </rPh>
    <rPh sb="4" eb="5">
      <t>テン</t>
    </rPh>
    <phoneticPr fontId="16"/>
  </si>
  <si>
    <t>052-736-2389</t>
  </si>
  <si>
    <t>0561-63-7800</t>
  </si>
  <si>
    <t>0561-63-7812</t>
  </si>
  <si>
    <t>静岡店</t>
  </si>
  <si>
    <t>054-237-1427</t>
  </si>
  <si>
    <t>054-237-7138</t>
  </si>
  <si>
    <t>浜松店</t>
  </si>
  <si>
    <t>053-473-4627</t>
  </si>
  <si>
    <t>053-474-8272</t>
  </si>
  <si>
    <t>購買書籍店</t>
  </si>
  <si>
    <t>053-453-5702</t>
  </si>
  <si>
    <t>053-415-8266</t>
  </si>
  <si>
    <t>中央店</t>
  </si>
  <si>
    <t>058-230-1166</t>
  </si>
  <si>
    <t>058-230-1167</t>
  </si>
  <si>
    <t>医学部店</t>
  </si>
  <si>
    <t>058-230-1164</t>
  </si>
  <si>
    <t>058-230-1165</t>
  </si>
  <si>
    <t>058-296-3129</t>
  </si>
  <si>
    <t>058-232-4341</t>
  </si>
  <si>
    <t>翠陵店</t>
  </si>
  <si>
    <t>059-232-5007</t>
  </si>
  <si>
    <t>059-232-1607</t>
  </si>
  <si>
    <t>第2購買書籍店</t>
  </si>
  <si>
    <t>059-232-9531</t>
  </si>
  <si>
    <t>059-232-9510</t>
  </si>
  <si>
    <t>みすと</t>
    <phoneticPr fontId="16"/>
  </si>
  <si>
    <t>059-232-4959</t>
  </si>
  <si>
    <t>059-231-4113</t>
  </si>
  <si>
    <t>ドリームヒル</t>
  </si>
  <si>
    <t>059-236-5010</t>
  </si>
  <si>
    <t>059-236-5012</t>
  </si>
  <si>
    <t>天白　スクエア</t>
  </si>
  <si>
    <t>052-831-4068</t>
  </si>
  <si>
    <t>052-831-7948</t>
  </si>
  <si>
    <t>薬学　Ｔコート</t>
  </si>
  <si>
    <t>052-861-3055</t>
  </si>
  <si>
    <t>052-861-3060</t>
  </si>
  <si>
    <t>052-799-1257</t>
  </si>
  <si>
    <t>052‐799-1251</t>
  </si>
  <si>
    <t>プラザ・リーブル</t>
  </si>
  <si>
    <t>052-831-1911</t>
  </si>
  <si>
    <t>052-835-2955</t>
  </si>
  <si>
    <t>プラザ・ドゥ</t>
  </si>
  <si>
    <t>0565-45-6368</t>
  </si>
  <si>
    <t>0565-45-6347</t>
  </si>
  <si>
    <t>WIZ（笹島）</t>
  </si>
  <si>
    <t>052-564-6192</t>
  </si>
  <si>
    <t>052-564-6291</t>
  </si>
  <si>
    <t>車道店</t>
  </si>
  <si>
    <t>052-936-2915</t>
  </si>
  <si>
    <t>トリニテ（豊橋）</t>
  </si>
  <si>
    <t>0532-47-5935</t>
  </si>
  <si>
    <t>0532-46-6141</t>
  </si>
  <si>
    <t>美浜we'll （ウィル）</t>
  </si>
  <si>
    <t>0569-87-2304</t>
  </si>
  <si>
    <t>0569-87-2305</t>
  </si>
  <si>
    <t>半田ポルト</t>
  </si>
  <si>
    <t>0569-28-6221</t>
  </si>
  <si>
    <t>0569-28-6223</t>
  </si>
  <si>
    <t>東海キャンパス</t>
  </si>
  <si>
    <t>0562-39-3855</t>
  </si>
  <si>
    <t>0562-39-3856</t>
  </si>
  <si>
    <t>購買</t>
  </si>
  <si>
    <t>0565-47-1271</t>
  </si>
  <si>
    <t>0565-47-1272</t>
  </si>
  <si>
    <t>南山大学前店</t>
  </si>
  <si>
    <t>052-839-2898</t>
  </si>
  <si>
    <t>052-839-2894</t>
  </si>
  <si>
    <t>職員会館店</t>
  </si>
  <si>
    <t>0564-58-9210</t>
  </si>
  <si>
    <t>0564-58-9219</t>
  </si>
  <si>
    <t>芸大購買店</t>
    <rPh sb="0" eb="2">
      <t>ゲイダイ</t>
    </rPh>
    <rPh sb="2" eb="4">
      <t>コウバイ</t>
    </rPh>
    <rPh sb="4" eb="5">
      <t>テン</t>
    </rPh>
    <phoneticPr fontId="2"/>
  </si>
  <si>
    <t>インターカレッジコープ愛知</t>
    <rPh sb="11" eb="13">
      <t>アイチ</t>
    </rPh>
    <phoneticPr fontId="2"/>
  </si>
  <si>
    <t>自然科学研究機構岡崎生活協同組合</t>
    <rPh sb="0" eb="16">
      <t>シゼンカガクケンキュウキコウオカザキセイカツキョウドウクミアイ</t>
    </rPh>
    <phoneticPr fontId="2"/>
  </si>
  <si>
    <t>名古屋大学生協</t>
    <rPh sb="0" eb="3">
      <t>ナゴヤ</t>
    </rPh>
    <phoneticPr fontId="2"/>
  </si>
  <si>
    <t>名古屋工業大学生協</t>
    <rPh sb="0" eb="3">
      <t>ナゴヤ</t>
    </rPh>
    <rPh sb="3" eb="5">
      <t>コウギョウ</t>
    </rPh>
    <phoneticPr fontId="2"/>
  </si>
  <si>
    <t>愛知教育大学生協</t>
    <rPh sb="0" eb="2">
      <t>アイチ</t>
    </rPh>
    <rPh sb="2" eb="4">
      <t>キョウイク</t>
    </rPh>
    <phoneticPr fontId="2"/>
  </si>
  <si>
    <t>名古屋市立大学生協</t>
    <rPh sb="0" eb="3">
      <t>ナゴヤ</t>
    </rPh>
    <rPh sb="3" eb="5">
      <t>シリツ</t>
    </rPh>
    <phoneticPr fontId="2"/>
  </si>
  <si>
    <t>愛知県公立大学生協</t>
    <rPh sb="0" eb="2">
      <t>アイチ</t>
    </rPh>
    <rPh sb="2" eb="3">
      <t>ケン</t>
    </rPh>
    <rPh sb="3" eb="5">
      <t>コウリツ</t>
    </rPh>
    <phoneticPr fontId="2"/>
  </si>
  <si>
    <t>静岡大学生協</t>
    <rPh sb="0" eb="2">
      <t>シズオカ</t>
    </rPh>
    <phoneticPr fontId="2"/>
  </si>
  <si>
    <t>静岡文化芸術大学生協</t>
    <phoneticPr fontId="2"/>
  </si>
  <si>
    <t>岐阜大学生協</t>
    <rPh sb="0" eb="2">
      <t>ギフ</t>
    </rPh>
    <phoneticPr fontId="2"/>
  </si>
  <si>
    <t>岐阜市立女子短期大学生協</t>
    <rPh sb="0" eb="2">
      <t>ギフ</t>
    </rPh>
    <rPh sb="2" eb="4">
      <t>シリツ</t>
    </rPh>
    <rPh sb="4" eb="6">
      <t>ジョシ</t>
    </rPh>
    <rPh sb="6" eb="8">
      <t>タンキ</t>
    </rPh>
    <phoneticPr fontId="2"/>
  </si>
  <si>
    <t>三重大学生協</t>
    <rPh sb="0" eb="2">
      <t>ミエ</t>
    </rPh>
    <phoneticPr fontId="2"/>
  </si>
  <si>
    <t>三重短期大学生協</t>
    <rPh sb="0" eb="2">
      <t>ミエ</t>
    </rPh>
    <rPh sb="2" eb="4">
      <t>タンキ</t>
    </rPh>
    <phoneticPr fontId="2"/>
  </si>
  <si>
    <t>三重県立看護大学生協</t>
    <phoneticPr fontId="2"/>
  </si>
  <si>
    <t>名城大学生協</t>
    <rPh sb="0" eb="2">
      <t>メイジョウ</t>
    </rPh>
    <phoneticPr fontId="2"/>
  </si>
  <si>
    <t>金城学院大学生協</t>
    <rPh sb="0" eb="2">
      <t>キンジョウ</t>
    </rPh>
    <rPh sb="2" eb="4">
      <t>ガクイン</t>
    </rPh>
    <phoneticPr fontId="2"/>
  </si>
  <si>
    <t>中京大学生協</t>
    <rPh sb="0" eb="2">
      <t>チュウキョウ</t>
    </rPh>
    <phoneticPr fontId="2"/>
  </si>
  <si>
    <t>愛知大学生協</t>
    <rPh sb="0" eb="2">
      <t>アイチ</t>
    </rPh>
    <phoneticPr fontId="2"/>
  </si>
  <si>
    <t>日本福祉大学生協</t>
    <phoneticPr fontId="2"/>
  </si>
  <si>
    <t>日本赤十字豊田看護大学生協</t>
    <phoneticPr fontId="2"/>
  </si>
  <si>
    <t>大学生協名</t>
    <rPh sb="0" eb="2">
      <t>ダイガク</t>
    </rPh>
    <rPh sb="2" eb="4">
      <t>セイキョウ</t>
    </rPh>
    <rPh sb="4" eb="5">
      <t>メイ</t>
    </rPh>
    <phoneticPr fontId="2"/>
  </si>
  <si>
    <t>TEL</t>
    <phoneticPr fontId="2"/>
  </si>
  <si>
    <t>FAX</t>
    <phoneticPr fontId="2"/>
  </si>
  <si>
    <t>▼受取店舗をご選択ください</t>
    <rPh sb="1" eb="3">
      <t>ウケトリ</t>
    </rPh>
    <rPh sb="3" eb="5">
      <t>テンポ</t>
    </rPh>
    <rPh sb="7" eb="9">
      <t>センタク</t>
    </rPh>
    <phoneticPr fontId="2"/>
  </si>
  <si>
    <t>ご注文・お問い合わせ先</t>
    <rPh sb="1" eb="3">
      <t>チュウモン</t>
    </rPh>
    <rPh sb="5" eb="6">
      <t>ト</t>
    </rPh>
    <rPh sb="7" eb="8">
      <t>ア</t>
    </rPh>
    <rPh sb="10" eb="11">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</si>
</sst>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6"/>
      <name val="ＭＳ Ｐ明朝"/>
      <family val="1"/>
      <charset val="128"/>
    </font>
    <font>
      <sz val="10"/>
      <name val="ＭＳ Ｐゴシック"/>
      <family val="3"/>
      <charset val="128"/>
      <scheme val="minor"/>
    </font>
    <font>
      <b/>
      <sz val="11"/>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3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97">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vertical="center" wrapText="1"/>
    </xf>
    <xf numFmtId="176" fontId="9" fillId="0" borderId="7" xfId="0" applyNumberFormat="1" applyFont="1" applyBorder="1" applyAlignment="1">
      <alignment vertical="center" wrapText="1"/>
    </xf>
    <xf numFmtId="177" fontId="9" fillId="0" borderId="7" xfId="0" applyNumberFormat="1" applyFont="1" applyBorder="1" applyAlignment="1">
      <alignment horizontal="center"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0" borderId="10" xfId="0" applyFont="1" applyBorder="1" applyAlignment="1">
      <alignment vertical="top" wrapText="1"/>
    </xf>
    <xf numFmtId="0" fontId="9" fillId="0" borderId="11" xfId="0" applyFont="1" applyBorder="1" applyAlignment="1">
      <alignment vertical="top" wrapText="1"/>
    </xf>
    <xf numFmtId="0" fontId="10" fillId="0" borderId="0" xfId="1" applyFont="1"/>
    <xf numFmtId="0" fontId="11" fillId="0" borderId="0" xfId="1" applyFont="1" applyAlignment="1">
      <alignment vertical="center"/>
    </xf>
    <xf numFmtId="0" fontId="11" fillId="0" borderId="12" xfId="1" applyFont="1" applyBorder="1" applyAlignment="1">
      <alignment vertical="center"/>
    </xf>
    <xf numFmtId="0" fontId="1" fillId="0" borderId="12" xfId="1" applyBorder="1" applyAlignment="1">
      <alignment vertical="center"/>
    </xf>
    <xf numFmtId="0" fontId="1" fillId="0" borderId="12" xfId="1" applyBorder="1"/>
    <xf numFmtId="0" fontId="12" fillId="0" borderId="12" xfId="0" applyFont="1" applyBorder="1">
      <alignment vertical="center"/>
    </xf>
    <xf numFmtId="0" fontId="11" fillId="0" borderId="0" xfId="1" applyFont="1"/>
    <xf numFmtId="0" fontId="13" fillId="0" borderId="0" xfId="1" applyFont="1" applyAlignment="1">
      <alignment vertical="center"/>
    </xf>
    <xf numFmtId="38" fontId="9" fillId="0" borderId="7" xfId="2" applyFont="1" applyFill="1" applyBorder="1" applyAlignment="1">
      <alignment vertical="center" wrapText="1"/>
    </xf>
    <xf numFmtId="0" fontId="9" fillId="0" borderId="15" xfId="0" applyFont="1" applyBorder="1" applyAlignment="1">
      <alignment vertical="center" wrapText="1"/>
    </xf>
    <xf numFmtId="38" fontId="9" fillId="0" borderId="7" xfId="2"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vertical="center" wrapText="1"/>
    </xf>
    <xf numFmtId="176" fontId="9" fillId="0" borderId="18" xfId="0" applyNumberFormat="1" applyFont="1" applyBorder="1" applyAlignment="1">
      <alignment vertical="center" wrapText="1"/>
    </xf>
    <xf numFmtId="38" fontId="9" fillId="0" borderId="18" xfId="2" applyFont="1" applyFill="1" applyBorder="1" applyAlignment="1">
      <alignment vertical="center" wrapText="1"/>
    </xf>
    <xf numFmtId="177" fontId="9" fillId="0" borderId="18" xfId="0" applyNumberFormat="1" applyFont="1" applyBorder="1" applyAlignment="1">
      <alignment horizontal="center" vertical="center" wrapText="1"/>
    </xf>
    <xf numFmtId="0" fontId="9" fillId="0" borderId="19" xfId="0" applyFont="1" applyBorder="1" applyAlignment="1">
      <alignment vertical="center" wrapText="1"/>
    </xf>
    <xf numFmtId="0" fontId="9" fillId="2" borderId="20" xfId="0" applyFont="1" applyFill="1" applyBorder="1" applyAlignment="1">
      <alignment vertical="center" wrapText="1"/>
    </xf>
    <xf numFmtId="0" fontId="9" fillId="2" borderId="18" xfId="0" applyFont="1" applyFill="1" applyBorder="1" applyAlignment="1">
      <alignment vertical="center" wrapText="1"/>
    </xf>
    <xf numFmtId="0" fontId="3" fillId="0" borderId="0" xfId="1" applyFont="1" applyFill="1" applyAlignment="1">
      <alignment vertical="center"/>
    </xf>
    <xf numFmtId="0" fontId="0" fillId="0" borderId="0" xfId="0" applyFill="1">
      <alignment vertical="center"/>
    </xf>
    <xf numFmtId="177" fontId="9" fillId="0" borderId="0" xfId="0" applyNumberFormat="1" applyFont="1" applyFill="1" applyAlignment="1">
      <alignment horizontal="center" vertical="center" wrapText="1"/>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1" applyFont="1" applyFill="1" applyAlignment="1">
      <alignment vertical="center"/>
    </xf>
    <xf numFmtId="0" fontId="9" fillId="0" borderId="22" xfId="0" applyFont="1" applyBorder="1" applyAlignment="1">
      <alignment horizontal="center" vertical="center" wrapText="1"/>
    </xf>
    <xf numFmtId="0" fontId="9" fillId="0" borderId="23" xfId="0" applyFont="1" applyBorder="1" applyAlignment="1">
      <alignment vertical="center" wrapText="1"/>
    </xf>
    <xf numFmtId="0" fontId="15" fillId="0" borderId="23" xfId="0" applyFont="1" applyBorder="1" applyAlignment="1">
      <alignment vertical="center" wrapText="1"/>
    </xf>
    <xf numFmtId="176" fontId="9" fillId="0" borderId="23" xfId="0" applyNumberFormat="1" applyFont="1" applyBorder="1" applyAlignment="1">
      <alignment vertical="center" wrapText="1"/>
    </xf>
    <xf numFmtId="177"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9" fillId="0" borderId="27" xfId="0" applyFont="1" applyBorder="1" applyAlignment="1">
      <alignment vertical="top" wrapText="1"/>
    </xf>
    <xf numFmtId="0" fontId="15" fillId="0" borderId="18"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9" fillId="0" borderId="22" xfId="0" applyFont="1" applyBorder="1" applyAlignment="1">
      <alignment horizontal="left" vertical="center" wrapText="1"/>
    </xf>
    <xf numFmtId="0" fontId="15" fillId="0" borderId="7" xfId="0" applyFont="1" applyBorder="1" applyAlignment="1">
      <alignment vertical="center" wrapText="1"/>
    </xf>
    <xf numFmtId="0" fontId="9" fillId="0" borderId="32" xfId="0" applyFont="1" applyBorder="1" applyAlignment="1">
      <alignment horizontal="center" vertical="center" wrapText="1"/>
    </xf>
    <xf numFmtId="0" fontId="15" fillId="0" borderId="30" xfId="0" applyFont="1" applyBorder="1" applyAlignment="1">
      <alignment horizontal="left" vertical="center" wrapText="1"/>
    </xf>
    <xf numFmtId="38" fontId="9" fillId="0" borderId="26" xfId="2" applyFont="1" applyFill="1" applyBorder="1" applyAlignment="1">
      <alignment horizontal="right" vertical="center" wrapText="1"/>
    </xf>
    <xf numFmtId="38" fontId="9" fillId="0" borderId="23" xfId="2" applyFont="1" applyFill="1" applyBorder="1" applyAlignment="1">
      <alignment horizontal="right" vertical="center" wrapText="1"/>
    </xf>
    <xf numFmtId="0" fontId="9" fillId="0" borderId="27" xfId="0" applyFont="1" applyBorder="1" applyAlignment="1">
      <alignment horizontal="center" vertical="top" wrapText="1"/>
    </xf>
    <xf numFmtId="0" fontId="9" fillId="0" borderId="33" xfId="0" applyFont="1" applyBorder="1" applyAlignment="1">
      <alignment horizontal="center" vertical="top"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0" fontId="9" fillId="0" borderId="22" xfId="0" applyFont="1" applyBorder="1" applyAlignment="1">
      <alignment horizontal="left" vertical="center" wrapText="1"/>
    </xf>
    <xf numFmtId="0" fontId="9" fillId="0" borderId="28" xfId="0" applyFont="1" applyBorder="1" applyAlignment="1">
      <alignment horizontal="left" vertical="center" wrapText="1"/>
    </xf>
    <xf numFmtId="0" fontId="9" fillId="0" borderId="24" xfId="0" applyFont="1" applyBorder="1" applyAlignment="1">
      <alignment horizontal="left" vertical="center" wrapText="1"/>
    </xf>
    <xf numFmtId="0" fontId="9" fillId="0" borderId="29" xfId="0" applyFont="1" applyBorder="1" applyAlignment="1">
      <alignment horizontal="left" vertical="center" wrapText="1"/>
    </xf>
    <xf numFmtId="38" fontId="9" fillId="0" borderId="22" xfId="2" applyFont="1" applyFill="1" applyBorder="1" applyAlignment="1">
      <alignment horizontal="right" vertical="center" wrapText="1"/>
    </xf>
    <xf numFmtId="38" fontId="9" fillId="0" borderId="28" xfId="2" applyFont="1" applyFill="1" applyBorder="1" applyAlignment="1">
      <alignment horizontal="right" vertical="center" wrapText="1"/>
    </xf>
    <xf numFmtId="0" fontId="13" fillId="0" borderId="34" xfId="0" applyFont="1" applyBorder="1" applyAlignment="1">
      <alignment vertical="center" shrinkToFit="1"/>
    </xf>
    <xf numFmtId="0" fontId="13" fillId="0" borderId="34" xfId="0" applyFont="1" applyBorder="1" applyAlignment="1">
      <alignment horizontal="center" vertical="center" shrinkToFit="1"/>
    </xf>
    <xf numFmtId="0" fontId="17" fillId="3" borderId="34" xfId="0" applyFont="1" applyFill="1" applyBorder="1" applyAlignment="1">
      <alignment horizontal="center" vertical="center" shrinkToFit="1"/>
    </xf>
    <xf numFmtId="0" fontId="1" fillId="0" borderId="0" xfId="1" applyAlignment="1"/>
    <xf numFmtId="0" fontId="13" fillId="3" borderId="34" xfId="0" applyFont="1" applyFill="1" applyBorder="1" applyAlignment="1">
      <alignment horizontal="center" vertical="center" shrinkToFit="1"/>
    </xf>
    <xf numFmtId="0" fontId="18" fillId="4" borderId="0" xfId="1" applyFont="1" applyFill="1"/>
    <xf numFmtId="0" fontId="1" fillId="0" borderId="0" xfId="1" applyBorder="1"/>
    <xf numFmtId="0" fontId="1" fillId="0" borderId="35" xfId="1" applyBorder="1"/>
    <xf numFmtId="0" fontId="1" fillId="0" borderId="35" xfId="1" applyBorder="1" applyAlignment="1">
      <alignment horizontal="center" vertical="center"/>
    </xf>
    <xf numFmtId="0" fontId="1" fillId="0" borderId="12" xfId="1" applyBorder="1" applyAlignment="1">
      <alignment horizontal="center" vertical="center"/>
    </xf>
    <xf numFmtId="0" fontId="1" fillId="5" borderId="0" xfId="1" applyFill="1" applyBorder="1" applyAlignment="1">
      <alignment horizontal="center" vertical="center" shrinkToFit="1"/>
    </xf>
    <xf numFmtId="0" fontId="1" fillId="5" borderId="12" xfId="1" applyFill="1" applyBorder="1" applyAlignment="1">
      <alignment horizontal="center" vertical="center" shrinkToFit="1"/>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8</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a:t>
          </a: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9</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26</xdr:row>
      <xdr:rowOff>0</xdr:rowOff>
    </xdr:from>
    <xdr:to>
      <xdr:col>1</xdr:col>
      <xdr:colOff>76200</xdr:colOff>
      <xdr:row>27</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7677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8</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9</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27</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8771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80962</xdr:colOff>
      <xdr:row>11</xdr:row>
      <xdr:rowOff>60850</xdr:rowOff>
    </xdr:from>
    <xdr:to>
      <xdr:col>13</xdr:col>
      <xdr:colOff>873804</xdr:colOff>
      <xdr:row>15</xdr:row>
      <xdr:rowOff>438791</xdr:rowOff>
    </xdr:to>
    <xdr:grpSp>
      <xdr:nvGrpSpPr>
        <xdr:cNvPr id="12" name="グループ化 11">
          <a:extLst>
            <a:ext uri="{FF2B5EF4-FFF2-40B4-BE49-F238E27FC236}">
              <a16:creationId xmlns:a16="http://schemas.microsoft.com/office/drawing/2014/main" id="{5A85F0CD-69E9-46DA-7374-D111FB33B69A}"/>
            </a:ext>
          </a:extLst>
        </xdr:cNvPr>
        <xdr:cNvGrpSpPr/>
      </xdr:nvGrpSpPr>
      <xdr:grpSpPr>
        <a:xfrm>
          <a:off x="576262" y="1876950"/>
          <a:ext cx="5326742" cy="1038341"/>
          <a:chOff x="423863" y="1861075"/>
          <a:chExt cx="5436279" cy="1030404"/>
        </a:xfrm>
      </xdr:grpSpPr>
      <xdr:pic>
        <xdr:nvPicPr>
          <xdr:cNvPr id="11" name="図 10">
            <a:extLst>
              <a:ext uri="{FF2B5EF4-FFF2-40B4-BE49-F238E27FC236}">
                <a16:creationId xmlns:a16="http://schemas.microsoft.com/office/drawing/2014/main" id="{DF52418E-EAEB-100A-D7D6-51A1B3601F05}"/>
              </a:ext>
            </a:extLst>
          </xdr:cNvPr>
          <xdr:cNvPicPr>
            <a:picLocks noChangeAspect="1"/>
          </xdr:cNvPicPr>
        </xdr:nvPicPr>
        <xdr:blipFill rotWithShape="1">
          <a:blip xmlns:r="http://schemas.openxmlformats.org/officeDocument/2006/relationships" r:embed="rId2"/>
          <a:srcRect r="54828"/>
          <a:stretch/>
        </xdr:blipFill>
        <xdr:spPr>
          <a:xfrm>
            <a:off x="423863" y="1861075"/>
            <a:ext cx="2728912" cy="1019816"/>
          </a:xfrm>
          <a:prstGeom prst="rect">
            <a:avLst/>
          </a:prstGeom>
        </xdr:spPr>
      </xdr:pic>
      <xdr:pic>
        <xdr:nvPicPr>
          <xdr:cNvPr id="13" name="図 12">
            <a:extLst>
              <a:ext uri="{FF2B5EF4-FFF2-40B4-BE49-F238E27FC236}">
                <a16:creationId xmlns:a16="http://schemas.microsoft.com/office/drawing/2014/main" id="{8881BB5E-D62B-4B90-B6E4-DE329301E725}"/>
              </a:ext>
            </a:extLst>
          </xdr:cNvPr>
          <xdr:cNvPicPr>
            <a:picLocks noChangeAspect="1"/>
          </xdr:cNvPicPr>
        </xdr:nvPicPr>
        <xdr:blipFill rotWithShape="1">
          <a:blip xmlns:r="http://schemas.openxmlformats.org/officeDocument/2006/relationships" r:embed="rId2"/>
          <a:srcRect l="55342"/>
          <a:stretch/>
        </xdr:blipFill>
        <xdr:spPr>
          <a:xfrm>
            <a:off x="3162299" y="1871663"/>
            <a:ext cx="2697843" cy="101981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1"/>
  <sheetViews>
    <sheetView tabSelected="1" zoomScaleNormal="100" zoomScaleSheetLayoutView="100" workbookViewId="0">
      <selection activeCell="T4" sqref="T4"/>
    </sheetView>
  </sheetViews>
  <sheetFormatPr defaultColWidth="8.7265625" defaultRowHeight="13" x14ac:dyDescent="0.2"/>
  <cols>
    <col min="1" max="1" width="2.08984375" style="1" customWidth="1"/>
    <col min="2" max="2" width="5" style="1" customWidth="1"/>
    <col min="3" max="3" width="19.453125" style="1" customWidth="1"/>
    <col min="4" max="4" width="9" style="1" customWidth="1"/>
    <col min="5" max="5" width="7.08984375" style="1" customWidth="1"/>
    <col min="6" max="6" width="3.08984375" style="1" hidden="1" customWidth="1"/>
    <col min="7" max="7" width="7.453125" style="1" customWidth="1"/>
    <col min="8" max="8" width="15.453125" style="1" customWidth="1"/>
    <col min="9" max="9" width="3.08984375" style="1" hidden="1" customWidth="1"/>
    <col min="10" max="10" width="5.453125" style="1" hidden="1" customWidth="1"/>
    <col min="11" max="12" width="3.08984375" style="1" hidden="1" customWidth="1"/>
    <col min="13" max="13" width="6.453125" style="1" customWidth="1"/>
    <col min="14" max="14" width="16.7265625" style="1" customWidth="1"/>
    <col min="15" max="15" width="3.08984375" style="1" hidden="1" customWidth="1"/>
    <col min="16" max="16" width="2.08984375" style="1" hidden="1" customWidth="1"/>
    <col min="17" max="17" width="7.08984375" style="1" customWidth="1"/>
    <col min="18" max="18" width="1.453125" customWidth="1"/>
  </cols>
  <sheetData>
    <row r="1" spans="1:19" x14ac:dyDescent="0.2">
      <c r="D1" s="2"/>
      <c r="E1" s="2"/>
      <c r="F1" s="2"/>
      <c r="G1" s="2"/>
      <c r="H1" s="2"/>
      <c r="I1" s="2"/>
      <c r="J1" s="2"/>
      <c r="K1" s="2"/>
      <c r="L1" s="2"/>
      <c r="M1" s="2"/>
      <c r="N1" s="2"/>
      <c r="O1" s="2"/>
      <c r="P1" s="2"/>
      <c r="Q1" s="2"/>
    </row>
    <row r="2" spans="1:19" x14ac:dyDescent="0.2">
      <c r="A2" s="3"/>
      <c r="B2" s="3"/>
      <c r="C2" s="3"/>
      <c r="D2" s="3"/>
      <c r="E2" s="3"/>
      <c r="F2" s="3"/>
      <c r="G2" s="3"/>
      <c r="H2" s="3"/>
      <c r="I2" s="3"/>
      <c r="J2" s="3"/>
      <c r="K2" s="3"/>
      <c r="L2" s="3"/>
      <c r="M2" s="3"/>
      <c r="N2" s="3"/>
      <c r="O2" s="3"/>
      <c r="P2" s="3"/>
      <c r="Q2" s="3"/>
    </row>
    <row r="3" spans="1:19" x14ac:dyDescent="0.2">
      <c r="A3" s="3"/>
      <c r="B3" s="3"/>
      <c r="C3" s="3"/>
      <c r="D3" s="3"/>
      <c r="E3" s="3"/>
      <c r="F3" s="3"/>
      <c r="G3" s="3"/>
      <c r="H3" s="3"/>
      <c r="I3" s="3"/>
      <c r="J3" s="3"/>
      <c r="K3" s="3"/>
      <c r="L3" s="3"/>
      <c r="M3" s="3"/>
      <c r="N3" s="3"/>
      <c r="O3" s="3"/>
      <c r="P3" s="3"/>
      <c r="Q3" s="3"/>
    </row>
    <row r="4" spans="1:19" x14ac:dyDescent="0.2">
      <c r="A4" s="3"/>
      <c r="B4" s="3"/>
      <c r="C4" s="3"/>
      <c r="D4" s="3"/>
      <c r="E4" s="3"/>
      <c r="F4" s="3"/>
      <c r="G4" s="3"/>
      <c r="H4" s="3"/>
      <c r="I4" s="3"/>
      <c r="J4" s="3"/>
      <c r="K4" s="3"/>
      <c r="L4" s="3"/>
      <c r="M4" s="3"/>
      <c r="N4" s="3"/>
      <c r="O4" s="3"/>
      <c r="P4" s="3"/>
      <c r="Q4" s="3"/>
    </row>
    <row r="5" spans="1:19" x14ac:dyDescent="0.2">
      <c r="A5" s="3"/>
      <c r="B5" s="3"/>
      <c r="C5" s="3"/>
      <c r="D5" s="3"/>
      <c r="E5" s="3"/>
      <c r="F5" s="3"/>
      <c r="G5" s="3"/>
      <c r="H5" s="3"/>
      <c r="I5" s="3"/>
      <c r="J5" s="3"/>
      <c r="K5" s="3"/>
      <c r="L5" s="3"/>
      <c r="M5" s="3"/>
      <c r="N5" s="3"/>
      <c r="O5" s="3"/>
      <c r="P5" s="3"/>
      <c r="Q5" s="3"/>
    </row>
    <row r="6" spans="1:19" x14ac:dyDescent="0.2">
      <c r="A6" s="3"/>
      <c r="B6" s="3"/>
      <c r="C6" s="3"/>
      <c r="D6" s="3"/>
      <c r="E6" s="3"/>
      <c r="F6" s="3"/>
      <c r="G6" s="3"/>
      <c r="H6" s="3"/>
      <c r="I6" s="3"/>
      <c r="J6" s="3"/>
      <c r="K6" s="3"/>
      <c r="L6" s="3"/>
      <c r="M6" s="3"/>
      <c r="N6" s="3"/>
      <c r="O6" s="3"/>
      <c r="P6" s="3"/>
      <c r="Q6" s="3"/>
    </row>
    <row r="7" spans="1:19" x14ac:dyDescent="0.2">
      <c r="A7" s="3"/>
      <c r="B7" s="3"/>
      <c r="C7" s="3"/>
      <c r="D7" s="3"/>
      <c r="E7" s="3"/>
      <c r="F7" s="3"/>
      <c r="G7" s="3"/>
      <c r="H7" s="3"/>
      <c r="I7" s="3"/>
      <c r="J7" s="3"/>
      <c r="K7" s="3"/>
      <c r="L7" s="3"/>
      <c r="M7" s="3"/>
      <c r="N7" s="3"/>
      <c r="O7" s="3"/>
      <c r="P7" s="3"/>
      <c r="Q7" s="3"/>
    </row>
    <row r="8" spans="1:19" x14ac:dyDescent="0.2">
      <c r="A8" s="3"/>
      <c r="B8" s="3"/>
      <c r="C8" s="3"/>
      <c r="D8" s="3"/>
      <c r="E8" s="3"/>
      <c r="F8" s="3"/>
      <c r="G8" s="3"/>
      <c r="H8" s="3"/>
      <c r="I8" s="3"/>
      <c r="J8" s="3"/>
      <c r="K8" s="3"/>
      <c r="L8" s="3"/>
      <c r="M8" s="3"/>
      <c r="N8" s="3"/>
      <c r="O8" s="3"/>
      <c r="P8" s="3"/>
      <c r="Q8" s="3"/>
    </row>
    <row r="9" spans="1:19" x14ac:dyDescent="0.2">
      <c r="A9" s="3"/>
      <c r="B9" s="3"/>
      <c r="C9" s="3"/>
      <c r="D9" s="3"/>
      <c r="E9" s="3"/>
      <c r="F9" s="3"/>
      <c r="G9" s="3"/>
      <c r="H9" s="3"/>
      <c r="I9" s="3"/>
      <c r="J9" s="3"/>
      <c r="K9" s="3"/>
      <c r="L9" s="3"/>
      <c r="M9" s="3"/>
      <c r="N9" s="3"/>
      <c r="O9" s="3"/>
      <c r="P9" s="3"/>
      <c r="Q9" s="3"/>
    </row>
    <row r="10" spans="1:19" x14ac:dyDescent="0.2">
      <c r="A10" s="3"/>
      <c r="B10" s="3"/>
      <c r="C10" s="3"/>
      <c r="D10" s="3"/>
      <c r="E10" s="3"/>
      <c r="F10" s="3"/>
      <c r="G10" s="3"/>
      <c r="H10" s="3"/>
      <c r="I10" s="3"/>
      <c r="J10" s="3"/>
      <c r="K10" s="3"/>
      <c r="L10" s="3"/>
      <c r="M10" s="3"/>
      <c r="N10" s="3"/>
      <c r="O10" s="3"/>
      <c r="P10" s="3"/>
      <c r="Q10" s="3"/>
    </row>
    <row r="11" spans="1:19" x14ac:dyDescent="0.2">
      <c r="A11" s="3"/>
      <c r="B11" s="3"/>
      <c r="C11" s="3"/>
      <c r="D11" s="3"/>
      <c r="E11" s="3"/>
      <c r="F11" s="3"/>
      <c r="G11" s="3"/>
      <c r="H11" s="3"/>
      <c r="I11" s="3"/>
      <c r="J11" s="3"/>
      <c r="K11" s="3"/>
      <c r="L11" s="3"/>
      <c r="M11" s="3"/>
      <c r="N11"/>
      <c r="O11" s="3"/>
      <c r="P11" s="3"/>
      <c r="Q11" s="3"/>
    </row>
    <row r="12" spans="1:19" x14ac:dyDescent="0.2">
      <c r="A12" s="41"/>
      <c r="B12" s="41"/>
      <c r="C12" s="41"/>
      <c r="D12" s="41"/>
      <c r="E12" s="41"/>
      <c r="F12" s="41"/>
      <c r="G12" s="41"/>
      <c r="H12" s="41"/>
      <c r="I12" s="41"/>
      <c r="J12" s="41"/>
      <c r="K12" s="41"/>
      <c r="L12" s="41"/>
      <c r="M12" s="41"/>
      <c r="N12" s="42"/>
      <c r="O12" s="41"/>
      <c r="P12" s="41"/>
      <c r="Q12" s="41"/>
      <c r="R12" s="42"/>
      <c r="S12" s="42"/>
    </row>
    <row r="13" spans="1:19" ht="12.4" customHeight="1" x14ac:dyDescent="0.2">
      <c r="A13" s="42"/>
      <c r="B13" s="41"/>
      <c r="C13" s="43"/>
      <c r="D13" s="42"/>
      <c r="E13" s="44"/>
      <c r="F13" s="41"/>
      <c r="G13" s="42"/>
      <c r="H13" s="42"/>
      <c r="I13" s="41"/>
      <c r="J13" s="42"/>
      <c r="K13" s="41"/>
      <c r="L13" s="41"/>
      <c r="M13" s="42"/>
      <c r="N13" s="45"/>
      <c r="O13" s="41"/>
      <c r="P13" s="41"/>
      <c r="Q13" s="41"/>
      <c r="R13" s="42"/>
      <c r="S13" s="42"/>
    </row>
    <row r="14" spans="1:19" ht="14" x14ac:dyDescent="0.2">
      <c r="A14" s="41"/>
      <c r="B14" s="41"/>
      <c r="C14" s="44"/>
      <c r="D14" s="41"/>
      <c r="E14" s="42"/>
      <c r="F14" s="41"/>
      <c r="G14" s="42"/>
      <c r="H14" s="42"/>
      <c r="I14" s="41"/>
      <c r="J14" s="41"/>
      <c r="K14" s="41"/>
      <c r="L14" s="41"/>
      <c r="M14" s="42"/>
      <c r="N14" s="42"/>
      <c r="O14" s="41"/>
      <c r="P14" s="41"/>
      <c r="Q14" s="46"/>
      <c r="R14" s="42"/>
      <c r="S14" s="42"/>
    </row>
    <row r="15" spans="1:19" x14ac:dyDescent="0.2">
      <c r="A15" s="41"/>
      <c r="B15" s="41"/>
      <c r="C15" s="42"/>
      <c r="D15" s="42"/>
      <c r="E15" s="42"/>
      <c r="F15" s="41"/>
      <c r="G15" s="42"/>
      <c r="H15" s="42"/>
      <c r="I15" s="41"/>
      <c r="J15" s="41"/>
      <c r="K15" s="41"/>
      <c r="L15" s="41"/>
      <c r="M15" s="42"/>
      <c r="N15" s="42"/>
      <c r="O15" s="41"/>
      <c r="P15" s="41"/>
      <c r="Q15" s="42"/>
      <c r="R15" s="42"/>
      <c r="S15" s="42"/>
    </row>
    <row r="16" spans="1:19" ht="38.25" customHeight="1" x14ac:dyDescent="0.2">
      <c r="A16" s="41"/>
      <c r="B16" s="41"/>
      <c r="C16" s="42"/>
      <c r="D16" s="41"/>
      <c r="E16" s="42"/>
      <c r="F16" s="41"/>
      <c r="G16" s="41"/>
      <c r="H16" s="42"/>
      <c r="I16" s="41"/>
      <c r="J16" s="41"/>
      <c r="K16" s="41"/>
      <c r="L16" s="41"/>
      <c r="M16" s="41"/>
      <c r="N16" s="42"/>
      <c r="O16" s="41"/>
      <c r="P16" s="41"/>
      <c r="Q16" s="42"/>
      <c r="R16" s="42"/>
      <c r="S16" s="42"/>
    </row>
    <row r="17" spans="1:17" ht="15.5" thickBot="1" x14ac:dyDescent="0.25">
      <c r="A17" s="47" t="s">
        <v>0</v>
      </c>
      <c r="B17" s="47"/>
      <c r="C17" s="42"/>
      <c r="D17" s="47" t="s">
        <v>1</v>
      </c>
      <c r="E17" s="47"/>
      <c r="F17" s="47"/>
      <c r="G17" s="47"/>
      <c r="H17" s="47"/>
      <c r="I17" s="47"/>
      <c r="J17" s="47"/>
      <c r="K17" s="47"/>
      <c r="L17" s="47"/>
      <c r="M17" s="47"/>
      <c r="N17" s="47"/>
      <c r="O17" s="47"/>
      <c r="P17" s="47"/>
      <c r="Q17" s="42"/>
    </row>
    <row r="18" spans="1:17" ht="62.5" x14ac:dyDescent="0.2">
      <c r="A18" s="4" t="s">
        <v>2</v>
      </c>
      <c r="B18" s="5" t="s">
        <v>3</v>
      </c>
      <c r="C18" s="5" t="s">
        <v>4</v>
      </c>
      <c r="D18" s="5" t="s">
        <v>5</v>
      </c>
      <c r="E18" s="5" t="s">
        <v>6</v>
      </c>
      <c r="F18" s="26" t="s">
        <v>7</v>
      </c>
      <c r="G18" s="5" t="s">
        <v>8</v>
      </c>
      <c r="H18" s="27" t="s">
        <v>9</v>
      </c>
      <c r="I18" s="5" t="s">
        <v>10</v>
      </c>
      <c r="J18" s="5" t="s">
        <v>11</v>
      </c>
      <c r="K18" s="5"/>
      <c r="L18" s="5"/>
      <c r="M18" s="5" t="s">
        <v>12</v>
      </c>
      <c r="N18" s="28" t="s">
        <v>13</v>
      </c>
      <c r="O18" s="29" t="s">
        <v>14</v>
      </c>
      <c r="P18" s="30" t="s">
        <v>11</v>
      </c>
      <c r="Q18" s="31" t="s">
        <v>15</v>
      </c>
    </row>
    <row r="19" spans="1:17" ht="40.9" customHeight="1" x14ac:dyDescent="0.2">
      <c r="A19" s="61">
        <v>1</v>
      </c>
      <c r="B19" s="60"/>
      <c r="C19" s="8" t="s">
        <v>27</v>
      </c>
      <c r="D19" s="63" t="s">
        <v>28</v>
      </c>
      <c r="E19" s="63" t="s">
        <v>29</v>
      </c>
      <c r="F19" s="9"/>
      <c r="G19" s="25">
        <v>13750</v>
      </c>
      <c r="H19" s="10">
        <v>9780393884852</v>
      </c>
      <c r="I19" s="8"/>
      <c r="J19" s="8"/>
      <c r="K19" s="8"/>
      <c r="L19" s="8"/>
      <c r="M19" s="63" t="s">
        <v>25</v>
      </c>
      <c r="N19" s="64" t="s">
        <v>26</v>
      </c>
      <c r="O19" s="11" t="s">
        <v>16</v>
      </c>
      <c r="P19" s="12"/>
      <c r="Q19" s="13"/>
    </row>
    <row r="20" spans="1:17" ht="40.9" customHeight="1" x14ac:dyDescent="0.2">
      <c r="A20" s="6">
        <v>2</v>
      </c>
      <c r="B20" s="7"/>
      <c r="C20" s="8" t="s">
        <v>30</v>
      </c>
      <c r="D20" s="66" t="s">
        <v>31</v>
      </c>
      <c r="E20" s="65" t="s">
        <v>29</v>
      </c>
      <c r="F20" s="9"/>
      <c r="G20" s="23">
        <v>11880</v>
      </c>
      <c r="H20" s="10">
        <v>9780393884913</v>
      </c>
      <c r="I20" s="8"/>
      <c r="J20" s="8"/>
      <c r="K20" s="8"/>
      <c r="L20" s="8"/>
      <c r="M20" s="65" t="s">
        <v>32</v>
      </c>
      <c r="N20" s="24" t="s">
        <v>33</v>
      </c>
      <c r="O20" s="11"/>
      <c r="P20" s="12"/>
      <c r="Q20" s="13"/>
    </row>
    <row r="21" spans="1:17" ht="21.4" customHeight="1" x14ac:dyDescent="0.2">
      <c r="A21" s="75">
        <v>3</v>
      </c>
      <c r="B21" s="73"/>
      <c r="C21" s="79" t="s">
        <v>34</v>
      </c>
      <c r="D21" s="77" t="s">
        <v>38</v>
      </c>
      <c r="E21" s="79" t="s">
        <v>39</v>
      </c>
      <c r="F21" s="9"/>
      <c r="G21" s="83" t="s">
        <v>35</v>
      </c>
      <c r="H21" s="10">
        <v>9784794225894</v>
      </c>
      <c r="I21" s="8"/>
      <c r="J21" s="8"/>
      <c r="K21" s="8"/>
      <c r="L21" s="8"/>
      <c r="M21" s="79" t="s">
        <v>36</v>
      </c>
      <c r="N21" s="81" t="s">
        <v>37</v>
      </c>
      <c r="O21" s="11" t="s">
        <v>18</v>
      </c>
      <c r="P21" s="12" t="s">
        <v>17</v>
      </c>
      <c r="Q21" s="71"/>
    </row>
    <row r="22" spans="1:17" ht="21.4" customHeight="1" x14ac:dyDescent="0.2">
      <c r="A22" s="76"/>
      <c r="B22" s="74"/>
      <c r="C22" s="80"/>
      <c r="D22" s="78"/>
      <c r="E22" s="80"/>
      <c r="F22" s="51"/>
      <c r="G22" s="84"/>
      <c r="H22" s="52">
        <v>9784794225900</v>
      </c>
      <c r="I22" s="49"/>
      <c r="J22" s="49"/>
      <c r="K22" s="49"/>
      <c r="L22" s="49"/>
      <c r="M22" s="80"/>
      <c r="N22" s="82"/>
      <c r="O22" s="54"/>
      <c r="P22" s="55"/>
      <c r="Q22" s="72"/>
    </row>
    <row r="23" spans="1:17" ht="40.9" customHeight="1" x14ac:dyDescent="0.2">
      <c r="A23" s="62">
        <v>4</v>
      </c>
      <c r="B23" s="67"/>
      <c r="C23" s="58" t="s">
        <v>40</v>
      </c>
      <c r="D23" s="58" t="s">
        <v>41</v>
      </c>
      <c r="E23" s="58" t="s">
        <v>42</v>
      </c>
      <c r="F23" s="51"/>
      <c r="G23" s="69">
        <v>2200</v>
      </c>
      <c r="H23" s="52">
        <v>9784472406232</v>
      </c>
      <c r="I23" s="49"/>
      <c r="J23" s="49"/>
      <c r="K23" s="49"/>
      <c r="L23" s="49"/>
      <c r="M23" s="58" t="s">
        <v>43</v>
      </c>
      <c r="N23" s="59" t="s">
        <v>44</v>
      </c>
      <c r="O23" s="54"/>
      <c r="P23" s="55"/>
      <c r="Q23" s="56"/>
    </row>
    <row r="24" spans="1:17" ht="40.9" customHeight="1" x14ac:dyDescent="0.2">
      <c r="A24" s="6">
        <v>5</v>
      </c>
      <c r="B24" s="48"/>
      <c r="C24" s="49" t="s">
        <v>45</v>
      </c>
      <c r="D24" s="58" t="s">
        <v>46</v>
      </c>
      <c r="E24" s="58" t="s">
        <v>47</v>
      </c>
      <c r="F24" s="51"/>
      <c r="G24" s="70">
        <v>9350</v>
      </c>
      <c r="H24" s="52">
        <v>9784309256283</v>
      </c>
      <c r="I24" s="49"/>
      <c r="J24" s="49"/>
      <c r="K24" s="49"/>
      <c r="L24" s="49"/>
      <c r="M24" s="58" t="s">
        <v>48</v>
      </c>
      <c r="N24" s="68" t="s">
        <v>49</v>
      </c>
      <c r="O24" s="54"/>
      <c r="P24" s="55"/>
      <c r="Q24" s="56"/>
    </row>
    <row r="25" spans="1:17" ht="40.9" customHeight="1" x14ac:dyDescent="0.2">
      <c r="A25" s="6">
        <v>6</v>
      </c>
      <c r="B25" s="48"/>
      <c r="C25" s="49" t="s">
        <v>50</v>
      </c>
      <c r="D25" s="50" t="s">
        <v>51</v>
      </c>
      <c r="E25" s="49" t="s">
        <v>52</v>
      </c>
      <c r="F25" s="51"/>
      <c r="G25" s="70">
        <v>55000</v>
      </c>
      <c r="H25" s="52">
        <v>9784120055508</v>
      </c>
      <c r="I25" s="49"/>
      <c r="J25" s="49"/>
      <c r="K25" s="49"/>
      <c r="L25" s="49"/>
      <c r="M25" s="49" t="s">
        <v>53</v>
      </c>
      <c r="N25" s="53" t="s">
        <v>54</v>
      </c>
      <c r="O25" s="54"/>
      <c r="P25" s="55"/>
      <c r="Q25" s="56"/>
    </row>
    <row r="26" spans="1:17" ht="40.9" customHeight="1" thickBot="1" x14ac:dyDescent="0.25">
      <c r="A26" s="32">
        <v>7</v>
      </c>
      <c r="B26" s="33"/>
      <c r="C26" s="34" t="s">
        <v>55</v>
      </c>
      <c r="D26" s="57" t="s">
        <v>56</v>
      </c>
      <c r="E26" s="34" t="s">
        <v>57</v>
      </c>
      <c r="F26" s="35"/>
      <c r="G26" s="36">
        <v>26400</v>
      </c>
      <c r="H26" s="37">
        <v>9784582435146</v>
      </c>
      <c r="I26" s="34"/>
      <c r="J26" s="34"/>
      <c r="K26" s="34"/>
      <c r="L26" s="34"/>
      <c r="M26" s="34" t="s">
        <v>59</v>
      </c>
      <c r="N26" s="38" t="s">
        <v>58</v>
      </c>
      <c r="O26" s="39" t="s">
        <v>19</v>
      </c>
      <c r="P26" s="40" t="s">
        <v>17</v>
      </c>
      <c r="Q26" s="14"/>
    </row>
    <row r="27" spans="1:17" x14ac:dyDescent="0.2">
      <c r="A27" s="15"/>
    </row>
    <row r="32" spans="1:17" x14ac:dyDescent="0.2">
      <c r="A32" s="16" t="s">
        <v>20</v>
      </c>
      <c r="B32" s="2"/>
      <c r="H32" s="90" t="s">
        <v>185</v>
      </c>
      <c r="I32" s="90"/>
      <c r="J32" s="90"/>
      <c r="K32" s="90"/>
      <c r="L32" s="90"/>
      <c r="M32" s="90"/>
      <c r="N32" s="90"/>
      <c r="O32" s="90"/>
      <c r="P32" s="90"/>
      <c r="Q32" s="90"/>
    </row>
    <row r="33" spans="1:17" x14ac:dyDescent="0.2">
      <c r="A33" s="17"/>
      <c r="B33" s="18"/>
      <c r="C33" s="19"/>
      <c r="D33" s="19"/>
      <c r="E33" s="19"/>
      <c r="F33" s="19"/>
    </row>
    <row r="34" spans="1:17" x14ac:dyDescent="0.2">
      <c r="A34" s="16" t="s">
        <v>21</v>
      </c>
      <c r="B34" s="2"/>
      <c r="H34" s="91" t="s">
        <v>181</v>
      </c>
      <c r="I34" s="91"/>
      <c r="J34" s="91"/>
      <c r="K34" s="91"/>
      <c r="L34" s="91"/>
      <c r="M34" s="95" t="s">
        <v>184</v>
      </c>
      <c r="N34" s="95"/>
      <c r="O34" s="95"/>
      <c r="P34" s="95"/>
      <c r="Q34" s="95"/>
    </row>
    <row r="35" spans="1:17" x14ac:dyDescent="0.2">
      <c r="A35" s="20"/>
      <c r="B35" s="18"/>
      <c r="C35" s="19"/>
      <c r="D35" s="19"/>
      <c r="E35" s="19"/>
      <c r="F35" s="19"/>
      <c r="H35" s="19"/>
      <c r="I35" s="19"/>
      <c r="J35" s="19"/>
      <c r="K35" s="19"/>
      <c r="L35" s="19"/>
      <c r="M35" s="96"/>
      <c r="N35" s="96"/>
      <c r="O35" s="96"/>
      <c r="P35" s="96"/>
      <c r="Q35" s="96"/>
    </row>
    <row r="36" spans="1:17" x14ac:dyDescent="0.2">
      <c r="A36" s="16" t="s">
        <v>22</v>
      </c>
      <c r="B36" s="2"/>
      <c r="H36" s="92" t="s">
        <v>182</v>
      </c>
      <c r="I36" s="92"/>
      <c r="J36" s="92"/>
      <c r="K36" s="92"/>
      <c r="L36" s="92"/>
      <c r="M36" s="93" t="str">
        <f>IF(VLOOKUP(M34,Sheet2!C:E,2,FALSE)=0,"",VLOOKUP(M34,Sheet2!C:E,2,FALSE))</f>
        <v/>
      </c>
      <c r="N36" s="93"/>
      <c r="O36" s="93"/>
      <c r="P36" s="93"/>
      <c r="Q36" s="93"/>
    </row>
    <row r="37" spans="1:17" x14ac:dyDescent="0.2">
      <c r="A37" s="20"/>
      <c r="B37" s="18"/>
      <c r="C37" s="19"/>
      <c r="D37" s="19"/>
      <c r="E37" s="19"/>
      <c r="F37" s="19"/>
      <c r="H37" s="19"/>
      <c r="I37" s="19"/>
      <c r="J37" s="19"/>
      <c r="K37" s="19"/>
      <c r="L37" s="19"/>
      <c r="M37" s="94"/>
      <c r="N37" s="94"/>
      <c r="O37" s="94"/>
      <c r="P37" s="94"/>
      <c r="Q37" s="94"/>
    </row>
    <row r="38" spans="1:17" x14ac:dyDescent="0.2">
      <c r="A38" s="16" t="s">
        <v>23</v>
      </c>
      <c r="B38" s="2"/>
      <c r="H38" s="92" t="s">
        <v>183</v>
      </c>
      <c r="I38" s="92"/>
      <c r="J38" s="92"/>
      <c r="K38" s="92"/>
      <c r="L38" s="92"/>
      <c r="M38" s="93" t="str">
        <f>IF(VLOOKUP(M34,Sheet2!C:E,3,FALSE)=0,"",VLOOKUP(M34,Sheet2!C:E,3,FALSE))</f>
        <v/>
      </c>
      <c r="N38" s="93"/>
      <c r="O38" s="93"/>
      <c r="P38" s="93"/>
      <c r="Q38" s="93"/>
    </row>
    <row r="39" spans="1:17" x14ac:dyDescent="0.2">
      <c r="A39" s="20"/>
      <c r="B39" s="18"/>
      <c r="C39" s="19"/>
      <c r="D39" s="19"/>
      <c r="E39" s="19"/>
      <c r="F39" s="19"/>
      <c r="H39" s="19"/>
      <c r="I39" s="19"/>
      <c r="J39" s="19"/>
      <c r="K39" s="19"/>
      <c r="L39" s="19"/>
      <c r="M39" s="94"/>
      <c r="N39" s="94"/>
      <c r="O39" s="94"/>
      <c r="P39" s="94"/>
      <c r="Q39" s="94"/>
    </row>
    <row r="40" spans="1:17" x14ac:dyDescent="0.2">
      <c r="M40" s="88"/>
      <c r="N40" s="88"/>
      <c r="O40" s="88"/>
      <c r="P40" s="88"/>
      <c r="Q40" s="88"/>
    </row>
    <row r="41" spans="1:17" x14ac:dyDescent="0.2">
      <c r="A41" s="21" t="s">
        <v>24</v>
      </c>
      <c r="C41" s="22"/>
      <c r="M41" s="88"/>
      <c r="N41" s="88"/>
      <c r="O41" s="88"/>
      <c r="P41" s="88"/>
      <c r="Q41" s="88"/>
    </row>
  </sheetData>
  <mergeCells count="12">
    <mergeCell ref="M34:Q35"/>
    <mergeCell ref="M36:Q37"/>
    <mergeCell ref="M38:Q39"/>
    <mergeCell ref="Q21:Q22"/>
    <mergeCell ref="B21:B22"/>
    <mergeCell ref="A21:A22"/>
    <mergeCell ref="D21:D22"/>
    <mergeCell ref="C21:C22"/>
    <mergeCell ref="E21:E22"/>
    <mergeCell ref="M21:M22"/>
    <mergeCell ref="N21:N22"/>
    <mergeCell ref="G21:G22"/>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6D3E89-138A-46C4-AF9F-9E7C084E23BF}">
          <x14:formula1>
            <xm:f>Sheet2!$C$1:$C$37</xm:f>
          </x14:formula1>
          <xm:sqref>M34:Q35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9FDB9-A52D-4B03-B778-56CD92182CBC}">
  <dimension ref="A1:E37"/>
  <sheetViews>
    <sheetView topLeftCell="A25" workbookViewId="0">
      <selection activeCell="C2" sqref="C2"/>
    </sheetView>
  </sheetViews>
  <sheetFormatPr defaultRowHeight="13" x14ac:dyDescent="0.2"/>
  <cols>
    <col min="1" max="1" width="32" bestFit="1" customWidth="1"/>
    <col min="3" max="3" width="42.36328125" bestFit="1" customWidth="1"/>
  </cols>
  <sheetData>
    <row r="1" spans="1:5" x14ac:dyDescent="0.2">
      <c r="C1" t="s">
        <v>184</v>
      </c>
    </row>
    <row r="2" spans="1:5" x14ac:dyDescent="0.2">
      <c r="A2" s="85" t="s">
        <v>170</v>
      </c>
      <c r="B2" s="85" t="s">
        <v>100</v>
      </c>
      <c r="C2" s="85" t="str">
        <f>A2&amp;" "&amp;B2</f>
        <v>岐阜大学生協 中央店</v>
      </c>
      <c r="D2" s="86" t="s">
        <v>101</v>
      </c>
      <c r="E2" s="86" t="s">
        <v>102</v>
      </c>
    </row>
    <row r="3" spans="1:5" x14ac:dyDescent="0.2">
      <c r="A3" s="85" t="s">
        <v>170</v>
      </c>
      <c r="B3" s="85" t="s">
        <v>103</v>
      </c>
      <c r="C3" s="85" t="str">
        <f>A3&amp;" "&amp;B3</f>
        <v>岐阜大学生協 医学部店</v>
      </c>
      <c r="D3" s="86" t="s">
        <v>104</v>
      </c>
      <c r="E3" s="86" t="s">
        <v>105</v>
      </c>
    </row>
    <row r="4" spans="1:5" x14ac:dyDescent="0.2">
      <c r="A4" s="85" t="s">
        <v>171</v>
      </c>
      <c r="B4" s="85"/>
      <c r="C4" s="85" t="str">
        <f>A4&amp;" "&amp;B4</f>
        <v xml:space="preserve">岐阜市立女子短期大学生協 </v>
      </c>
      <c r="D4" s="86" t="s">
        <v>106</v>
      </c>
      <c r="E4" s="86" t="s">
        <v>107</v>
      </c>
    </row>
    <row r="5" spans="1:5" x14ac:dyDescent="0.2">
      <c r="A5" s="85" t="s">
        <v>168</v>
      </c>
      <c r="B5" s="85" t="s">
        <v>91</v>
      </c>
      <c r="C5" s="85" t="str">
        <f>A5&amp;" "&amp;B5</f>
        <v>静岡大学生協 静岡店</v>
      </c>
      <c r="D5" s="86" t="s">
        <v>92</v>
      </c>
      <c r="E5" s="86" t="s">
        <v>93</v>
      </c>
    </row>
    <row r="6" spans="1:5" x14ac:dyDescent="0.2">
      <c r="A6" s="85" t="s">
        <v>168</v>
      </c>
      <c r="B6" s="85" t="s">
        <v>94</v>
      </c>
      <c r="C6" s="85" t="str">
        <f>A6&amp;" "&amp;B6</f>
        <v>静岡大学生協 浜松店</v>
      </c>
      <c r="D6" s="86" t="s">
        <v>95</v>
      </c>
      <c r="E6" s="86" t="s">
        <v>96</v>
      </c>
    </row>
    <row r="7" spans="1:5" x14ac:dyDescent="0.2">
      <c r="A7" s="85" t="s">
        <v>169</v>
      </c>
      <c r="B7" s="85" t="s">
        <v>97</v>
      </c>
      <c r="C7" s="85" t="str">
        <f>A7&amp;" "&amp;B7</f>
        <v>静岡文化芸術大学生協 購買書籍店</v>
      </c>
      <c r="D7" s="86" t="s">
        <v>98</v>
      </c>
      <c r="E7" s="86" t="s">
        <v>99</v>
      </c>
    </row>
    <row r="8" spans="1:5" x14ac:dyDescent="0.2">
      <c r="A8" s="85" t="s">
        <v>178</v>
      </c>
      <c r="B8" s="85" t="s">
        <v>134</v>
      </c>
      <c r="C8" s="85" t="str">
        <f>A8&amp;" "&amp;B8</f>
        <v>愛知大学生協 WIZ（笹島）</v>
      </c>
      <c r="D8" s="89" t="s">
        <v>135</v>
      </c>
      <c r="E8" s="86" t="s">
        <v>136</v>
      </c>
    </row>
    <row r="9" spans="1:5" x14ac:dyDescent="0.2">
      <c r="A9" s="85" t="s">
        <v>178</v>
      </c>
      <c r="B9" s="85" t="s">
        <v>137</v>
      </c>
      <c r="C9" s="85" t="str">
        <f>A9&amp;" "&amp;B9</f>
        <v>愛知大学生協 車道店</v>
      </c>
      <c r="D9" s="86" t="s">
        <v>138</v>
      </c>
      <c r="E9" s="86" t="s">
        <v>138</v>
      </c>
    </row>
    <row r="10" spans="1:5" x14ac:dyDescent="0.2">
      <c r="A10" s="85" t="s">
        <v>178</v>
      </c>
      <c r="B10" s="85" t="s">
        <v>139</v>
      </c>
      <c r="C10" s="85" t="str">
        <f>A10&amp;" "&amp;B10</f>
        <v>愛知大学生協 トリニテ（豊橋）</v>
      </c>
      <c r="D10" s="86" t="s">
        <v>140</v>
      </c>
      <c r="E10" s="86" t="s">
        <v>141</v>
      </c>
    </row>
    <row r="11" spans="1:5" x14ac:dyDescent="0.2">
      <c r="A11" s="85" t="s">
        <v>165</v>
      </c>
      <c r="B11" s="85" t="s">
        <v>73</v>
      </c>
      <c r="C11" s="85" t="str">
        <f>A11&amp;" "&amp;B11</f>
        <v>愛知教育大学生協 ｅＭ</v>
      </c>
      <c r="D11" s="86" t="s">
        <v>74</v>
      </c>
      <c r="E11" s="86" t="s">
        <v>75</v>
      </c>
    </row>
    <row r="12" spans="1:5" x14ac:dyDescent="0.2">
      <c r="A12" s="85" t="s">
        <v>167</v>
      </c>
      <c r="B12" s="85" t="s">
        <v>84</v>
      </c>
      <c r="C12" s="85" t="str">
        <f>A12&amp;" "&amp;B12</f>
        <v>愛知県公立大学生協 購買書籍部</v>
      </c>
      <c r="D12" s="86" t="s">
        <v>85</v>
      </c>
      <c r="E12" s="86" t="s">
        <v>86</v>
      </c>
    </row>
    <row r="13" spans="1:5" x14ac:dyDescent="0.2">
      <c r="A13" s="85" t="s">
        <v>167</v>
      </c>
      <c r="B13" s="85" t="s">
        <v>87</v>
      </c>
      <c r="C13" s="85" t="str">
        <f>A13&amp;" "&amp;B13</f>
        <v>愛知県公立大学生協 看護学部店</v>
      </c>
      <c r="D13" s="86" t="s">
        <v>88</v>
      </c>
      <c r="E13" s="86" t="s">
        <v>88</v>
      </c>
    </row>
    <row r="14" spans="1:5" x14ac:dyDescent="0.2">
      <c r="A14" s="85" t="s">
        <v>167</v>
      </c>
      <c r="B14" s="85" t="s">
        <v>160</v>
      </c>
      <c r="C14" s="85" t="str">
        <f>A14&amp;" "&amp;B14</f>
        <v>愛知県公立大学生協 芸大購買店</v>
      </c>
      <c r="D14" s="86" t="s">
        <v>89</v>
      </c>
      <c r="E14" s="86" t="s">
        <v>90</v>
      </c>
    </row>
    <row r="15" spans="1:5" x14ac:dyDescent="0.2">
      <c r="A15" s="85" t="s">
        <v>176</v>
      </c>
      <c r="B15" s="85"/>
      <c r="C15" s="85" t="str">
        <f>A15&amp;" "&amp;B15</f>
        <v xml:space="preserve">金城学院大学生協 </v>
      </c>
      <c r="D15" s="86" t="s">
        <v>126</v>
      </c>
      <c r="E15" s="87" t="s">
        <v>127</v>
      </c>
    </row>
    <row r="16" spans="1:5" x14ac:dyDescent="0.2">
      <c r="A16" s="85" t="s">
        <v>162</v>
      </c>
      <c r="B16" s="85" t="s">
        <v>157</v>
      </c>
      <c r="C16" s="85" t="str">
        <f>A16&amp;" "&amp;B16</f>
        <v>自然科学研究機構岡崎生活協同組合 職員会館店</v>
      </c>
      <c r="D16" s="86" t="s">
        <v>158</v>
      </c>
      <c r="E16" s="86" t="s">
        <v>159</v>
      </c>
    </row>
    <row r="17" spans="1:5" x14ac:dyDescent="0.2">
      <c r="A17" s="85" t="s">
        <v>163</v>
      </c>
      <c r="B17" s="85" t="s">
        <v>60</v>
      </c>
      <c r="C17" s="85" t="str">
        <f>A17&amp;" "&amp;B17</f>
        <v>名古屋大学生協 南部プラザ</v>
      </c>
      <c r="D17" s="86" t="s">
        <v>61</v>
      </c>
      <c r="E17" s="86" t="s">
        <v>62</v>
      </c>
    </row>
    <row r="18" spans="1:5" x14ac:dyDescent="0.2">
      <c r="A18" s="85" t="s">
        <v>163</v>
      </c>
      <c r="B18" s="85" t="s">
        <v>63</v>
      </c>
      <c r="C18" s="85" t="str">
        <f t="shared" ref="C18:C37" si="0">A18&amp;" "&amp;B18</f>
        <v>名古屋大学生協 ブックスフロンテ</v>
      </c>
      <c r="D18" s="86" t="s">
        <v>64</v>
      </c>
      <c r="E18" s="86" t="s">
        <v>65</v>
      </c>
    </row>
    <row r="19" spans="1:5" x14ac:dyDescent="0.2">
      <c r="A19" s="85" t="s">
        <v>163</v>
      </c>
      <c r="B19" s="85" t="s">
        <v>66</v>
      </c>
      <c r="C19" s="85" t="str">
        <f t="shared" si="0"/>
        <v>名古屋大学生協 医学部書籍</v>
      </c>
      <c r="D19" s="86" t="s">
        <v>67</v>
      </c>
      <c r="E19" s="86" t="s">
        <v>68</v>
      </c>
    </row>
    <row r="20" spans="1:5" x14ac:dyDescent="0.2">
      <c r="A20" s="85" t="s">
        <v>163</v>
      </c>
      <c r="B20" s="85" t="s">
        <v>69</v>
      </c>
      <c r="C20" s="85" t="str">
        <f t="shared" si="0"/>
        <v>名古屋大学生協 大幸店</v>
      </c>
      <c r="D20" s="86" t="s">
        <v>67</v>
      </c>
      <c r="E20" s="86" t="s">
        <v>68</v>
      </c>
    </row>
    <row r="21" spans="1:5" x14ac:dyDescent="0.2">
      <c r="A21" s="85" t="s">
        <v>164</v>
      </c>
      <c r="B21" s="85" t="s">
        <v>70</v>
      </c>
      <c r="C21" s="85" t="str">
        <f t="shared" si="0"/>
        <v>名古屋工業大学生協 CamPla</v>
      </c>
      <c r="D21" s="86" t="s">
        <v>71</v>
      </c>
      <c r="E21" s="86" t="s">
        <v>72</v>
      </c>
    </row>
    <row r="22" spans="1:5" x14ac:dyDescent="0.2">
      <c r="A22" s="85" t="s">
        <v>166</v>
      </c>
      <c r="B22" s="85" t="s">
        <v>76</v>
      </c>
      <c r="C22" s="85" t="str">
        <f t="shared" si="0"/>
        <v>名古屋市立大学生協 山の畑店</v>
      </c>
      <c r="D22" s="86" t="s">
        <v>77</v>
      </c>
      <c r="E22" s="86" t="s">
        <v>78</v>
      </c>
    </row>
    <row r="23" spans="1:5" x14ac:dyDescent="0.2">
      <c r="A23" s="85" t="s">
        <v>166</v>
      </c>
      <c r="B23" s="85" t="s">
        <v>79</v>
      </c>
      <c r="C23" s="85" t="str">
        <f t="shared" si="0"/>
        <v>名古屋市立大学生協 川澄店</v>
      </c>
      <c r="D23" s="86" t="s">
        <v>80</v>
      </c>
      <c r="E23" s="86" t="s">
        <v>81</v>
      </c>
    </row>
    <row r="24" spans="1:5" x14ac:dyDescent="0.2">
      <c r="A24" s="85" t="s">
        <v>166</v>
      </c>
      <c r="B24" s="85" t="s">
        <v>82</v>
      </c>
      <c r="C24" s="85" t="str">
        <f t="shared" si="0"/>
        <v>名古屋市立大学生協 田辺通店</v>
      </c>
      <c r="D24" s="86" t="s">
        <v>83</v>
      </c>
      <c r="E24" s="86" t="s">
        <v>83</v>
      </c>
    </row>
    <row r="25" spans="1:5" x14ac:dyDescent="0.2">
      <c r="A25" s="85" t="s">
        <v>177</v>
      </c>
      <c r="B25" s="85" t="s">
        <v>128</v>
      </c>
      <c r="C25" s="85" t="str">
        <f>A25&amp;" "&amp;B25</f>
        <v>中京大学生協 プラザ・リーブル</v>
      </c>
      <c r="D25" s="86" t="s">
        <v>129</v>
      </c>
      <c r="E25" s="86" t="s">
        <v>130</v>
      </c>
    </row>
    <row r="26" spans="1:5" x14ac:dyDescent="0.2">
      <c r="A26" s="85" t="s">
        <v>177</v>
      </c>
      <c r="B26" s="85" t="s">
        <v>131</v>
      </c>
      <c r="C26" s="85" t="str">
        <f>A26&amp;" "&amp;B26</f>
        <v>中京大学生協 プラザ・ドゥ</v>
      </c>
      <c r="D26" s="86" t="s">
        <v>132</v>
      </c>
      <c r="E26" s="86" t="s">
        <v>133</v>
      </c>
    </row>
    <row r="27" spans="1:5" x14ac:dyDescent="0.2">
      <c r="A27" s="85" t="s">
        <v>179</v>
      </c>
      <c r="B27" s="85" t="s">
        <v>142</v>
      </c>
      <c r="C27" s="85" t="str">
        <f>A27&amp;" "&amp;B27</f>
        <v>日本福祉大学生協 美浜we'll （ウィル）</v>
      </c>
      <c r="D27" s="86" t="s">
        <v>143</v>
      </c>
      <c r="E27" s="86" t="s">
        <v>144</v>
      </c>
    </row>
    <row r="28" spans="1:5" x14ac:dyDescent="0.2">
      <c r="A28" s="85" t="s">
        <v>179</v>
      </c>
      <c r="B28" s="85" t="s">
        <v>145</v>
      </c>
      <c r="C28" s="85" t="str">
        <f>A28&amp;" "&amp;B28</f>
        <v>日本福祉大学生協 半田ポルト</v>
      </c>
      <c r="D28" s="86" t="s">
        <v>146</v>
      </c>
      <c r="E28" s="86" t="s">
        <v>147</v>
      </c>
    </row>
    <row r="29" spans="1:5" x14ac:dyDescent="0.2">
      <c r="A29" s="85" t="s">
        <v>179</v>
      </c>
      <c r="B29" s="85" t="s">
        <v>148</v>
      </c>
      <c r="C29" s="85" t="str">
        <f>A29&amp;" "&amp;B29</f>
        <v>日本福祉大学生協 東海キャンパス</v>
      </c>
      <c r="D29" s="86" t="s">
        <v>149</v>
      </c>
      <c r="E29" s="86" t="s">
        <v>150</v>
      </c>
    </row>
    <row r="30" spans="1:5" x14ac:dyDescent="0.2">
      <c r="A30" s="85" t="s">
        <v>180</v>
      </c>
      <c r="B30" s="85" t="s">
        <v>151</v>
      </c>
      <c r="C30" s="85" t="str">
        <f>A30&amp;" "&amp;B30</f>
        <v>日本赤十字豊田看護大学生協 購買</v>
      </c>
      <c r="D30" s="86" t="s">
        <v>152</v>
      </c>
      <c r="E30" s="86" t="s">
        <v>153</v>
      </c>
    </row>
    <row r="31" spans="1:5" x14ac:dyDescent="0.2">
      <c r="A31" s="85" t="s">
        <v>175</v>
      </c>
      <c r="B31" s="85" t="s">
        <v>120</v>
      </c>
      <c r="C31" s="85" t="str">
        <f>A31&amp;" "&amp;B31</f>
        <v>名城大学生協 天白　スクエア</v>
      </c>
      <c r="D31" s="86" t="s">
        <v>121</v>
      </c>
      <c r="E31" s="86" t="s">
        <v>122</v>
      </c>
    </row>
    <row r="32" spans="1:5" x14ac:dyDescent="0.2">
      <c r="A32" s="85" t="s">
        <v>175</v>
      </c>
      <c r="B32" s="85" t="s">
        <v>123</v>
      </c>
      <c r="C32" s="85" t="str">
        <f>A32&amp;" "&amp;B32</f>
        <v>名城大学生協 薬学　Ｔコート</v>
      </c>
      <c r="D32" s="86" t="s">
        <v>124</v>
      </c>
      <c r="E32" s="86" t="s">
        <v>125</v>
      </c>
    </row>
    <row r="33" spans="1:5" x14ac:dyDescent="0.2">
      <c r="A33" s="85" t="s">
        <v>161</v>
      </c>
      <c r="B33" s="85" t="s">
        <v>154</v>
      </c>
      <c r="C33" s="85" t="str">
        <f>A33&amp;" "&amp;B33</f>
        <v>インターカレッジコープ愛知 南山大学前店</v>
      </c>
      <c r="D33" s="89" t="s">
        <v>155</v>
      </c>
      <c r="E33" s="89" t="s">
        <v>156</v>
      </c>
    </row>
    <row r="34" spans="1:5" x14ac:dyDescent="0.2">
      <c r="A34" s="85" t="s">
        <v>172</v>
      </c>
      <c r="B34" s="85" t="s">
        <v>108</v>
      </c>
      <c r="C34" s="85" t="str">
        <f t="shared" si="0"/>
        <v>三重大学生協 翠陵店</v>
      </c>
      <c r="D34" s="86" t="s">
        <v>109</v>
      </c>
      <c r="E34" s="86" t="s">
        <v>110</v>
      </c>
    </row>
    <row r="35" spans="1:5" x14ac:dyDescent="0.2">
      <c r="A35" s="85" t="s">
        <v>172</v>
      </c>
      <c r="B35" s="85" t="s">
        <v>111</v>
      </c>
      <c r="C35" s="85" t="str">
        <f t="shared" si="0"/>
        <v>三重大学生協 第2購買書籍店</v>
      </c>
      <c r="D35" s="86" t="s">
        <v>112</v>
      </c>
      <c r="E35" s="86" t="s">
        <v>113</v>
      </c>
    </row>
    <row r="36" spans="1:5" x14ac:dyDescent="0.2">
      <c r="A36" s="85" t="s">
        <v>173</v>
      </c>
      <c r="B36" s="85" t="s">
        <v>114</v>
      </c>
      <c r="C36" s="85" t="str">
        <f t="shared" si="0"/>
        <v>三重短期大学生協 みすと</v>
      </c>
      <c r="D36" s="86" t="s">
        <v>115</v>
      </c>
      <c r="E36" s="86" t="s">
        <v>116</v>
      </c>
    </row>
    <row r="37" spans="1:5" x14ac:dyDescent="0.2">
      <c r="A37" s="85" t="s">
        <v>174</v>
      </c>
      <c r="B37" s="85" t="s">
        <v>117</v>
      </c>
      <c r="C37" s="85" t="str">
        <f t="shared" si="0"/>
        <v>三重県立看護大学生協 ドリームヒル</v>
      </c>
      <c r="D37" s="86" t="s">
        <v>118</v>
      </c>
      <c r="E37" s="86"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D418BB646AC14C880A0E468C71D567" ma:contentTypeVersion="13" ma:contentTypeDescription="新しいドキュメントを作成します。" ma:contentTypeScope="" ma:versionID="2defb23f005033197ef6595f383dabd6">
  <xsd:schema xmlns:xsd="http://www.w3.org/2001/XMLSchema" xmlns:xs="http://www.w3.org/2001/XMLSchema" xmlns:p="http://schemas.microsoft.com/office/2006/metadata/properties" xmlns:ns2="29ad5a94-bf4d-4ca1-933e-82ff232103e9" xmlns:ns3="4265bca4-9038-4982-bffd-8557e5c8866e" targetNamespace="http://schemas.microsoft.com/office/2006/metadata/properties" ma:root="true" ma:fieldsID="9ea0d4dc07613ec4e9b431226261adf7" ns2:_="" ns3:_="">
    <xsd:import namespace="29ad5a94-bf4d-4ca1-933e-82ff232103e9"/>
    <xsd:import namespace="4265bca4-9038-4982-bffd-8557e5c886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d5a94-bf4d-4ca1-933e-82ff23210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65bca4-9038-4982-bffd-8557e5c8866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71E9C2-26C3-43CC-82F5-F1AB7D21C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d5a94-bf4d-4ca1-933e-82ff232103e9"/>
    <ds:schemaRef ds:uri="4265bca4-9038-4982-bffd-8557e5c88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5BAB89-B17B-4107-8F3B-5AFFAB016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Hiroma</cp:lastModifiedBy>
  <cp:revision/>
  <cp:lastPrinted>2022-05-01T06:34:53Z</cp:lastPrinted>
  <dcterms:created xsi:type="dcterms:W3CDTF">2019-01-24T08:40:46Z</dcterms:created>
  <dcterms:modified xsi:type="dcterms:W3CDTF">2022-08-09T03:14:31Z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